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Q" sheetId="1" state="visible" r:id="rId1"/>
    <sheet xmlns:r="http://schemas.openxmlformats.org/officeDocument/2006/relationships" name="bar cut lis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ahoma"/>
      <b val="1"/>
      <color rgb="00FFFFFF"/>
      <sz val="9"/>
    </font>
    <font>
      <name val="Tahoma"/>
      <b val="1"/>
      <color rgb="000F172A"/>
      <sz val="9"/>
    </font>
    <font>
      <name val="Tahoma"/>
      <color rgb="001E293B"/>
      <sz val="9"/>
    </font>
  </fonts>
  <fills count="6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E2E8F0"/>
        <bgColor rgb="00E2E8F0"/>
      </patternFill>
    </fill>
    <fill>
      <patternFill patternType="solid">
        <fgColor rgb="00F8FAFC"/>
        <bgColor rgb="00F8FAFC"/>
      </patternFill>
    </fill>
    <fill>
      <patternFill patternType="solid">
        <fgColor rgb="00FED7AA"/>
        <bgColor rgb="00FED7AA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4" fontId="3" fillId="0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4" fontId="3" fillId="4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4" fontId="2" fillId="5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55" customWidth="1" min="2" max="2"/>
    <col width="12" customWidth="1" min="3" max="3"/>
    <col width="10" customWidth="1" min="4" max="4"/>
    <col width="14" customWidth="1" min="5" max="5"/>
    <col width="14" customWidth="1" min="6" max="6"/>
    <col width="14" customWidth="1" min="7" max="7"/>
    <col width="14" customWidth="1" min="8" max="8"/>
    <col width="16" customWidth="1" min="9" max="9"/>
    <col width="30" customWidth="1" min="10" max="10"/>
  </cols>
  <sheetData>
    <row r="1" ht="20" customHeight="1">
      <c r="A1" s="1" t="inlineStr">
        <is>
          <t>ลำดับ</t>
        </is>
      </c>
      <c r="B1" s="1" t="inlineStr">
        <is>
          <t>รายละเอียด</t>
        </is>
      </c>
      <c r="C1" s="1" t="inlineStr">
        <is>
          <t>จำนวน</t>
        </is>
      </c>
      <c r="D1" s="1" t="inlineStr">
        <is>
          <t>หน่วย</t>
        </is>
      </c>
      <c r="E1" s="1" t="inlineStr">
        <is>
          <t>ค่าวัสดุ</t>
        </is>
      </c>
      <c r="F1" s="1" t="n"/>
      <c r="G1" s="1" t="inlineStr">
        <is>
          <t>ค่าแรงงาน</t>
        </is>
      </c>
      <c r="H1" s="1" t="n"/>
      <c r="I1" s="1" t="inlineStr">
        <is>
          <t>รวมค่าวัสดุ
และแรงงาน</t>
        </is>
      </c>
      <c r="J1" s="1" t="inlineStr">
        <is>
          <t>หมายเหตุ</t>
        </is>
      </c>
    </row>
    <row r="2" ht="20" customHeight="1">
      <c r="A2" s="1" t="n"/>
      <c r="B2" s="1" t="n"/>
      <c r="C2" s="1" t="n"/>
      <c r="D2" s="1" t="n"/>
      <c r="E2" s="1" t="inlineStr">
        <is>
          <t>ต่อหน่วย</t>
        </is>
      </c>
      <c r="F2" s="1" t="inlineStr">
        <is>
          <t>รวม</t>
        </is>
      </c>
      <c r="G2" s="1" t="inlineStr">
        <is>
          <t>ต่อหน่วย</t>
        </is>
      </c>
      <c r="H2" s="1" t="inlineStr">
        <is>
          <t>รวม</t>
        </is>
      </c>
      <c r="I2" s="1" t="n"/>
      <c r="J2" s="1" t="n"/>
    </row>
    <row r="3">
      <c r="A3" s="2" t="inlineStr">
        <is>
          <t>สรุปแต่ละหมวด</t>
        </is>
      </c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>
      <c r="A4" s="3" t="n">
        <v>1</v>
      </c>
      <c r="B4" s="4" t="inlineStr">
        <is>
          <t>งานฐานราก F1</t>
        </is>
      </c>
      <c r="C4" s="5" t="n">
        <v>1</v>
      </c>
      <c r="D4" s="3" t="inlineStr">
        <is>
          <t>งาน</t>
        </is>
      </c>
      <c r="E4" s="5" t="n"/>
      <c r="F4" s="5">
        <f>F23</f>
        <v/>
      </c>
      <c r="G4" s="5" t="n"/>
      <c r="H4" s="5">
        <f>H23</f>
        <v/>
      </c>
      <c r="I4" s="5">
        <f>I23</f>
        <v/>
      </c>
      <c r="J4" s="3" t="n"/>
    </row>
    <row r="5">
      <c r="A5" s="6" t="n">
        <v>2</v>
      </c>
      <c r="B5" s="7" t="inlineStr">
        <is>
          <t>งานตอม่อและเสา C1</t>
        </is>
      </c>
      <c r="C5" s="8" t="n">
        <v>1</v>
      </c>
      <c r="D5" s="6" t="inlineStr">
        <is>
          <t>งาน</t>
        </is>
      </c>
      <c r="E5" s="8" t="n"/>
      <c r="F5" s="8">
        <f>F31</f>
        <v/>
      </c>
      <c r="G5" s="8" t="n"/>
      <c r="H5" s="8">
        <f>H31</f>
        <v/>
      </c>
      <c r="I5" s="8">
        <f>I31</f>
        <v/>
      </c>
      <c r="J5" s="6" t="n"/>
    </row>
    <row r="6">
      <c r="A6" s="3" t="n">
        <v>3</v>
      </c>
      <c r="B6" s="4" t="inlineStr">
        <is>
          <t>งานคาน B1/B2/B3/GB</t>
        </is>
      </c>
      <c r="C6" s="5" t="n">
        <v>1</v>
      </c>
      <c r="D6" s="3" t="inlineStr">
        <is>
          <t>งาน</t>
        </is>
      </c>
      <c r="E6" s="5" t="n"/>
      <c r="F6" s="5">
        <f>F40</f>
        <v/>
      </c>
      <c r="G6" s="5" t="n"/>
      <c r="H6" s="5">
        <f>H40</f>
        <v/>
      </c>
      <c r="I6" s="5">
        <f>I40</f>
        <v/>
      </c>
      <c r="J6" s="3" t="n"/>
    </row>
    <row r="7">
      <c r="A7" s="6" t="n">
        <v>4</v>
      </c>
      <c r="B7" s="7" t="inlineStr">
        <is>
          <t>งานพื้น S/PS</t>
        </is>
      </c>
      <c r="C7" s="8" t="n">
        <v>1</v>
      </c>
      <c r="D7" s="6" t="inlineStr">
        <is>
          <t>งาน</t>
        </is>
      </c>
      <c r="E7" s="8" t="n"/>
      <c r="F7" s="8">
        <f>F50</f>
        <v/>
      </c>
      <c r="G7" s="8" t="n"/>
      <c r="H7" s="8">
        <f>H50</f>
        <v/>
      </c>
      <c r="I7" s="8">
        <f>I50</f>
        <v/>
      </c>
      <c r="J7" s="6" t="n"/>
    </row>
    <row r="8">
      <c r="A8" s="3" t="n">
        <v>5</v>
      </c>
      <c r="B8" s="4" t="inlineStr">
        <is>
          <t>งานโครงสร้างหลังคา</t>
        </is>
      </c>
      <c r="C8" s="5" t="n">
        <v>1</v>
      </c>
      <c r="D8" s="3" t="inlineStr">
        <is>
          <t>งาน</t>
        </is>
      </c>
      <c r="E8" s="5" t="n"/>
      <c r="F8" s="5">
        <f>F59</f>
        <v/>
      </c>
      <c r="G8" s="5" t="n"/>
      <c r="H8" s="5">
        <f>H59</f>
        <v/>
      </c>
      <c r="I8" s="5">
        <f>I59</f>
        <v/>
      </c>
      <c r="J8" s="3" t="n"/>
    </row>
    <row r="9">
      <c r="A9" s="6" t="n">
        <v>6</v>
      </c>
      <c r="B9" s="7" t="inlineStr">
        <is>
          <t>งานพื้นรอบบ้าน</t>
        </is>
      </c>
      <c r="C9" s="8" t="n">
        <v>1</v>
      </c>
      <c r="D9" s="6" t="inlineStr">
        <is>
          <t>งาน</t>
        </is>
      </c>
      <c r="E9" s="8" t="n"/>
      <c r="F9" s="8">
        <f>F66</f>
        <v/>
      </c>
      <c r="G9" s="8" t="n"/>
      <c r="H9" s="8">
        <f>H66</f>
        <v/>
      </c>
      <c r="I9" s="8">
        <f>I66</f>
        <v/>
      </c>
      <c r="J9" s="6" t="n"/>
    </row>
    <row r="11">
      <c r="A11" s="9" t="inlineStr"/>
      <c r="B11" s="10" t="inlineStr">
        <is>
          <t>รวมหมวดงานโครงสร้าง</t>
        </is>
      </c>
      <c r="C11" s="11" t="n"/>
      <c r="D11" s="9" t="n"/>
      <c r="E11" s="11" t="n"/>
      <c r="F11" s="11">
        <f>SUM(F4:F9)</f>
        <v/>
      </c>
      <c r="G11" s="11" t="n"/>
      <c r="H11" s="11">
        <f>SUM(H4:H9)</f>
        <v/>
      </c>
      <c r="I11" s="11">
        <f>SUM(I4:I9)</f>
        <v/>
      </c>
      <c r="J11" s="9" t="n"/>
    </row>
    <row r="13">
      <c r="A13" s="2" t="inlineStr">
        <is>
          <t>1.งานฐานราก F1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</row>
    <row r="14">
      <c r="A14" s="3" t="n">
        <v>1</v>
      </c>
      <c r="B14" s="4" t="inlineStr">
        <is>
          <t>งานปรับบริเวณและปักผัง</t>
        </is>
      </c>
      <c r="C14" s="5" t="n">
        <v>226.11</v>
      </c>
      <c r="D14" s="3" t="inlineStr">
        <is>
          <t>ตร.ม.</t>
        </is>
      </c>
      <c r="E14" s="5" t="n">
        <v>100</v>
      </c>
      <c r="F14" s="5">
        <f>IF(E14="","",C14*E14)</f>
        <v/>
      </c>
      <c r="G14" s="5" t="n">
        <v>80</v>
      </c>
      <c r="H14" s="5">
        <f>IF(G14="","",C14*G14)</f>
        <v/>
      </c>
      <c r="I14" s="5">
        <f>IF(AND(F14="",H14=""),"",N(F14)+N(H14))</f>
        <v/>
      </c>
      <c r="J14" s="3" t="inlineStr"/>
    </row>
    <row r="15">
      <c r="A15" s="6" t="n">
        <v>2</v>
      </c>
      <c r="B15" s="7" t="inlineStr">
        <is>
          <t>งานขุดดินฐานรากพร้อมถมกลับ</t>
        </is>
      </c>
      <c r="C15" s="8" t="n">
        <v>49.68</v>
      </c>
      <c r="D15" s="6" t="inlineStr">
        <is>
          <t>ลบ.ม.</t>
        </is>
      </c>
      <c r="E15" s="8" t="n">
        <v>0</v>
      </c>
      <c r="F15" s="8">
        <f>IF(E15="","",C15*E15)</f>
        <v/>
      </c>
      <c r="G15" s="8" t="n">
        <v>100</v>
      </c>
      <c r="H15" s="8">
        <f>IF(G15="","",C15*G15)</f>
        <v/>
      </c>
      <c r="I15" s="8">
        <f>IF(AND(F15="",H15=""),"",N(F15)+N(H15))</f>
        <v/>
      </c>
      <c r="J15" s="6" t="inlineStr"/>
    </row>
    <row r="16">
      <c r="A16" s="3" t="n">
        <v>3</v>
      </c>
      <c r="B16" s="4" t="inlineStr">
        <is>
          <t>งานคอนกรีตผสมเสร็จ 240 กก./ตร.ซม. ทรงลูกบาศก์</t>
        </is>
      </c>
      <c r="C16" s="5" t="n">
        <v>8.279999999999999</v>
      </c>
      <c r="D16" s="3" t="inlineStr">
        <is>
          <t>ลบ.ม.</t>
        </is>
      </c>
      <c r="E16" s="5" t="n">
        <v>2250</v>
      </c>
      <c r="F16" s="5">
        <f>IF(E16="","",C16*E16)</f>
        <v/>
      </c>
      <c r="G16" s="5" t="n">
        <v>620</v>
      </c>
      <c r="H16" s="5">
        <f>IF(G16="","",C16*G16)</f>
        <v/>
      </c>
      <c r="I16" s="5">
        <f>IF(AND(F16="",H16=""),"",N(F16)+N(H16))</f>
        <v/>
      </c>
      <c r="J16" s="3" t="inlineStr"/>
    </row>
    <row r="17">
      <c r="A17" s="6" t="n">
        <v>4</v>
      </c>
      <c r="B17" s="7" t="inlineStr">
        <is>
          <t>งานทรายหยาบรองพื้น</t>
        </is>
      </c>
      <c r="C17" s="8" t="n">
        <v>1.656</v>
      </c>
      <c r="D17" s="6" t="inlineStr">
        <is>
          <t>ลบ.ม.</t>
        </is>
      </c>
      <c r="E17" s="8" t="n">
        <v>488.89</v>
      </c>
      <c r="F17" s="8">
        <f>IF(E17="","",C17*E17)</f>
        <v/>
      </c>
      <c r="G17" s="8" t="n">
        <v>90</v>
      </c>
      <c r="H17" s="8">
        <f>IF(G17="","",C17*G17)</f>
        <v/>
      </c>
      <c r="I17" s="8">
        <f>IF(AND(F17="",H17=""),"",N(F17)+N(H17))</f>
        <v/>
      </c>
      <c r="J17" s="6" t="inlineStr"/>
    </row>
    <row r="18">
      <c r="A18" s="3" t="n">
        <v>5</v>
      </c>
      <c r="B18" s="4" t="inlineStr">
        <is>
          <t>งานคอนกรีตรีน</t>
        </is>
      </c>
      <c r="C18" s="5" t="n">
        <v>1.656</v>
      </c>
      <c r="D18" s="3" t="inlineStr">
        <is>
          <t>ลบ.ม.</t>
        </is>
      </c>
      <c r="E18" s="5" t="n">
        <v>2000</v>
      </c>
      <c r="F18" s="5">
        <f>IF(E18="","",C18*E18)</f>
        <v/>
      </c>
      <c r="G18" s="5" t="n">
        <v>456</v>
      </c>
      <c r="H18" s="5">
        <f>IF(G18="","",C18*G18)</f>
        <v/>
      </c>
      <c r="I18" s="5">
        <f>IF(AND(F18="",H18=""),"",N(F18)+N(H18))</f>
        <v/>
      </c>
      <c r="J18" s="3" t="inlineStr"/>
    </row>
    <row r="19">
      <c r="A19" s="6" t="n">
        <v>6</v>
      </c>
      <c r="B19" s="7" t="inlineStr">
        <is>
          <t>งานไม้แบบ</t>
        </is>
      </c>
      <c r="C19" s="8" t="n">
        <v>31</v>
      </c>
      <c r="D19" s="6" t="inlineStr">
        <is>
          <t>ตร.ม.</t>
        </is>
      </c>
      <c r="E19" s="8" t="n">
        <v>290</v>
      </c>
      <c r="F19" s="8">
        <f>IF(E19="","",C19*E19)</f>
        <v/>
      </c>
      <c r="G19" s="8" t="n">
        <v>150</v>
      </c>
      <c r="H19" s="8">
        <f>IF(G19="","",C19*G19)</f>
        <v/>
      </c>
      <c r="I19" s="8">
        <f>IF(AND(F19="",H19=""),"",N(F19)+N(H19))</f>
        <v/>
      </c>
      <c r="J19" s="6" t="inlineStr"/>
    </row>
    <row r="20">
      <c r="A20" s="3" t="n">
        <v>7</v>
      </c>
      <c r="B20" s="4" t="inlineStr">
        <is>
          <t>DB12</t>
        </is>
      </c>
      <c r="C20" s="5" t="n">
        <v>46</v>
      </c>
      <c r="D20" s="3" t="inlineStr">
        <is>
          <t>เส้น</t>
        </is>
      </c>
      <c r="E20" s="5" t="n">
        <v>230.83</v>
      </c>
      <c r="F20" s="5">
        <f>IF(E20="","",C20*E20)</f>
        <v/>
      </c>
      <c r="G20" s="5" t="n">
        <v>71.03</v>
      </c>
      <c r="H20" s="5">
        <f>IF(G20="","",C20*G20)</f>
        <v/>
      </c>
      <c r="I20" s="5">
        <f>IF(AND(F20="",H20=""),"",N(F20)+N(H20))</f>
        <v/>
      </c>
      <c r="J20" s="3" t="inlineStr"/>
    </row>
    <row r="21">
      <c r="A21" s="6" t="n">
        <v>8</v>
      </c>
      <c r="B21" s="7" t="inlineStr">
        <is>
          <t>ลวดมัดเหล็ก</t>
        </is>
      </c>
      <c r="C21" s="8" t="n">
        <v>9</v>
      </c>
      <c r="D21" s="6" t="inlineStr">
        <is>
          <t>ขด</t>
        </is>
      </c>
      <c r="E21" s="8" t="n">
        <v>240</v>
      </c>
      <c r="F21" s="8">
        <f>IF(E21="","",C21*E21)</f>
        <v/>
      </c>
      <c r="G21" s="8" t="n"/>
      <c r="H21" s="8">
        <f>IF(G21="","",C21*G21)</f>
        <v/>
      </c>
      <c r="I21" s="8">
        <f>IF(AND(F21="",H21=""),"",N(F21)+N(H21))</f>
        <v/>
      </c>
      <c r="J21" s="6" t="inlineStr"/>
    </row>
    <row r="22">
      <c r="A22" s="3" t="n">
        <v>9</v>
      </c>
      <c r="B22" s="4" t="inlineStr">
        <is>
          <t>เบ็ดเตล็ด</t>
        </is>
      </c>
      <c r="C22" s="5" t="n">
        <v>1</v>
      </c>
      <c r="D22" s="3" t="inlineStr">
        <is>
          <t>เหมา</t>
        </is>
      </c>
      <c r="E22" s="5">
        <f>SUM(F14:F21)*8%</f>
        <v/>
      </c>
      <c r="F22" s="5">
        <f>IF(E22="","",C22*E22)</f>
        <v/>
      </c>
      <c r="G22" s="5">
        <f>SUM(H14:H21)*8%</f>
        <v/>
      </c>
      <c r="H22" s="5">
        <f>IF(G22="","",C22*G22)</f>
        <v/>
      </c>
      <c r="I22" s="5">
        <f>IF(AND(F22="",H22=""),"",N(F22)+N(H22))</f>
        <v/>
      </c>
      <c r="J22" s="3" t="inlineStr"/>
    </row>
    <row r="23">
      <c r="A23" s="9" t="n">
        <v>10</v>
      </c>
      <c r="B23" s="10" t="inlineStr">
        <is>
          <t>รวมงานฐานราก F1</t>
        </is>
      </c>
      <c r="C23" s="11" t="n"/>
      <c r="D23" s="9" t="n"/>
      <c r="E23" s="11" t="n"/>
      <c r="F23" s="11">
        <f>SUM(F14:F22)</f>
        <v/>
      </c>
      <c r="G23" s="11" t="n"/>
      <c r="H23" s="11">
        <f>SUM(H14:H22)</f>
        <v/>
      </c>
      <c r="I23" s="11">
        <f>SUM(I14:I22)</f>
        <v/>
      </c>
      <c r="J23" s="9" t="n"/>
    </row>
    <row r="24">
      <c r="A24" s="2" t="inlineStr">
        <is>
          <t>2.งานตอม่อและเสา C1</t>
        </is>
      </c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</row>
    <row r="25">
      <c r="A25" s="3" t="n">
        <v>1</v>
      </c>
      <c r="B25" s="4" t="inlineStr">
        <is>
          <t>งานคอนกรีตผสมเสร็จ 240 กก./ตร.ซม. ทรงลูกบาศก์</t>
        </is>
      </c>
      <c r="C25" s="5" t="n">
        <v>4.548</v>
      </c>
      <c r="D25" s="3" t="inlineStr">
        <is>
          <t>ลบ.ม.</t>
        </is>
      </c>
      <c r="E25" s="5" t="n">
        <v>2250</v>
      </c>
      <c r="F25" s="5">
        <f>IF(E25="","",C25*E25)</f>
        <v/>
      </c>
      <c r="G25" s="5" t="n">
        <v>620</v>
      </c>
      <c r="H25" s="5">
        <f>IF(G25="","",C25*G25)</f>
        <v/>
      </c>
      <c r="I25" s="5">
        <f>IF(AND(F25="",H25=""),"",N(F25)+N(H25))</f>
        <v/>
      </c>
      <c r="J25" s="3" t="inlineStr"/>
    </row>
    <row r="26">
      <c r="A26" s="6" t="n">
        <v>2</v>
      </c>
      <c r="B26" s="7" t="inlineStr">
        <is>
          <t>งานไม้แบบ</t>
        </is>
      </c>
      <c r="C26" s="8" t="n">
        <v>98</v>
      </c>
      <c r="D26" s="6" t="inlineStr">
        <is>
          <t>ตร.ม.</t>
        </is>
      </c>
      <c r="E26" s="8" t="n">
        <v>290</v>
      </c>
      <c r="F26" s="8">
        <f>IF(E26="","",C26*E26)</f>
        <v/>
      </c>
      <c r="G26" s="8" t="n">
        <v>150</v>
      </c>
      <c r="H26" s="8">
        <f>IF(G26="","",C26*G26)</f>
        <v/>
      </c>
      <c r="I26" s="8">
        <f>IF(AND(F26="",H26=""),"",N(F26)+N(H26))</f>
        <v/>
      </c>
      <c r="J26" s="6" t="inlineStr"/>
    </row>
    <row r="27">
      <c r="A27" s="3" t="n">
        <v>3</v>
      </c>
      <c r="B27" s="4" t="inlineStr">
        <is>
          <t>DB12</t>
        </is>
      </c>
      <c r="C27" s="5" t="n">
        <v>82</v>
      </c>
      <c r="D27" s="3" t="inlineStr">
        <is>
          <t>เส้น</t>
        </is>
      </c>
      <c r="E27" s="5" t="n">
        <v>230.83</v>
      </c>
      <c r="F27" s="5">
        <f>IF(E27="","",C27*E27)</f>
        <v/>
      </c>
      <c r="G27" s="5" t="n">
        <v>71.03</v>
      </c>
      <c r="H27" s="5">
        <f>IF(G27="","",C27*G27)</f>
        <v/>
      </c>
      <c r="I27" s="5">
        <f>IF(AND(F27="",H27=""),"",N(F27)+N(H27))</f>
        <v/>
      </c>
      <c r="J27" s="3" t="inlineStr"/>
    </row>
    <row r="28">
      <c r="A28" s="6" t="n">
        <v>4</v>
      </c>
      <c r="B28" s="7" t="inlineStr">
        <is>
          <t>RB6</t>
        </is>
      </c>
      <c r="C28" s="8" t="n">
        <v>74</v>
      </c>
      <c r="D28" s="6" t="inlineStr">
        <is>
          <t>เส้น</t>
        </is>
      </c>
      <c r="E28" s="8" t="n">
        <v>57.71</v>
      </c>
      <c r="F28" s="8">
        <f>IF(E28="","",C28*E28)</f>
        <v/>
      </c>
      <c r="G28" s="8" t="n">
        <v>17.76</v>
      </c>
      <c r="H28" s="8">
        <f>IF(G28="","",C28*G28)</f>
        <v/>
      </c>
      <c r="I28" s="8">
        <f>IF(AND(F28="",H28=""),"",N(F28)+N(H28))</f>
        <v/>
      </c>
      <c r="J28" s="6" t="inlineStr"/>
    </row>
    <row r="29">
      <c r="A29" s="3" t="n">
        <v>5</v>
      </c>
      <c r="B29" s="4" t="inlineStr">
        <is>
          <t>ลวดมัดเหล็ก</t>
        </is>
      </c>
      <c r="C29" s="5" t="n">
        <v>18</v>
      </c>
      <c r="D29" s="3" t="inlineStr">
        <is>
          <t>ขด</t>
        </is>
      </c>
      <c r="E29" s="5" t="n">
        <v>240</v>
      </c>
      <c r="F29" s="5">
        <f>IF(E29="","",C29*E29)</f>
        <v/>
      </c>
      <c r="G29" s="5" t="n"/>
      <c r="H29" s="5">
        <f>IF(G29="","",C29*G29)</f>
        <v/>
      </c>
      <c r="I29" s="5">
        <f>IF(AND(F29="",H29=""),"",N(F29)+N(H29))</f>
        <v/>
      </c>
      <c r="J29" s="3" t="inlineStr"/>
    </row>
    <row r="30">
      <c r="A30" s="6" t="n">
        <v>6</v>
      </c>
      <c r="B30" s="7" t="inlineStr">
        <is>
          <t>เบ็ดเตล็ด</t>
        </is>
      </c>
      <c r="C30" s="8" t="n">
        <v>1</v>
      </c>
      <c r="D30" s="6" t="inlineStr">
        <is>
          <t>เหมา</t>
        </is>
      </c>
      <c r="E30" s="8">
        <f>SUM(F25:F29)*8%</f>
        <v/>
      </c>
      <c r="F30" s="8">
        <f>IF(E30="","",C30*E30)</f>
        <v/>
      </c>
      <c r="G30" s="8">
        <f>SUM(H25:H29)*8%</f>
        <v/>
      </c>
      <c r="H30" s="8">
        <f>IF(G30="","",C30*G30)</f>
        <v/>
      </c>
      <c r="I30" s="8">
        <f>IF(AND(F30="",H30=""),"",N(F30)+N(H30))</f>
        <v/>
      </c>
      <c r="J30" s="6" t="inlineStr"/>
    </row>
    <row r="31">
      <c r="A31" s="9" t="n">
        <v>7</v>
      </c>
      <c r="B31" s="10" t="inlineStr">
        <is>
          <t>รวมงานตอม่อและเสา C1</t>
        </is>
      </c>
      <c r="C31" s="11" t="n"/>
      <c r="D31" s="9" t="n"/>
      <c r="E31" s="11" t="n"/>
      <c r="F31" s="11">
        <f>SUM(F25:F30)</f>
        <v/>
      </c>
      <c r="G31" s="11" t="n"/>
      <c r="H31" s="11">
        <f>SUM(H25:H30)</f>
        <v/>
      </c>
      <c r="I31" s="11">
        <f>SUM(I25:I30)</f>
        <v/>
      </c>
      <c r="J31" s="9" t="n"/>
    </row>
    <row r="32">
      <c r="A32" s="2" t="inlineStr">
        <is>
          <t>3.งานคาน B1/B2/B3/GB</t>
        </is>
      </c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</row>
    <row r="33">
      <c r="A33" s="3" t="n">
        <v>1</v>
      </c>
      <c r="B33" s="4" t="inlineStr">
        <is>
          <t>งานคอนกรีตผสมเสร็จ 240 กก./ตร.ซม. ทรงลูกบาศก์</t>
        </is>
      </c>
      <c r="C33" s="5">
        <f>6.8+2.126+0.66+2.06+1.823</f>
        <v/>
      </c>
      <c r="D33" s="3" t="inlineStr">
        <is>
          <t>ลบ.ม.</t>
        </is>
      </c>
      <c r="E33" s="5" t="n">
        <v>2250</v>
      </c>
      <c r="F33" s="5">
        <f>IF(E33="","",C33*E33)</f>
        <v/>
      </c>
      <c r="G33" s="5" t="n">
        <v>620</v>
      </c>
      <c r="H33" s="5">
        <f>IF(G33="","",C33*G33)</f>
        <v/>
      </c>
      <c r="I33" s="5">
        <f>IF(AND(F33="",H33=""),"",N(F33)+N(H33))</f>
        <v/>
      </c>
      <c r="J33" s="3" t="inlineStr"/>
    </row>
    <row r="34">
      <c r="A34" s="6" t="n">
        <v>2</v>
      </c>
      <c r="B34" s="7" t="inlineStr">
        <is>
          <t>งานไม้แบบ</t>
        </is>
      </c>
      <c r="C34" s="8" t="n">
        <v>186</v>
      </c>
      <c r="D34" s="6" t="inlineStr">
        <is>
          <t>ตร.ม.</t>
        </is>
      </c>
      <c r="E34" s="8" t="n">
        <v>290</v>
      </c>
      <c r="F34" s="8">
        <f>IF(E34="","",C34*E34)</f>
        <v/>
      </c>
      <c r="G34" s="8" t="n">
        <v>150</v>
      </c>
      <c r="H34" s="8">
        <f>IF(G34="","",C34*G34)</f>
        <v/>
      </c>
      <c r="I34" s="8">
        <f>IF(AND(F34="",H34=""),"",N(F34)+N(H34))</f>
        <v/>
      </c>
      <c r="J34" s="6" t="inlineStr"/>
    </row>
    <row r="35">
      <c r="A35" s="3" t="n">
        <v>3</v>
      </c>
      <c r="B35" s="4" t="inlineStr">
        <is>
          <t>DB12</t>
        </is>
      </c>
      <c r="C35" s="5" t="n">
        <v>124</v>
      </c>
      <c r="D35" s="3" t="inlineStr">
        <is>
          <t>เส้น</t>
        </is>
      </c>
      <c r="E35" s="5" t="n">
        <v>230.83</v>
      </c>
      <c r="F35" s="5">
        <f>IF(E35="","",C35*E35)</f>
        <v/>
      </c>
      <c r="G35" s="5" t="n">
        <v>71.03</v>
      </c>
      <c r="H35" s="5">
        <f>IF(G35="","",C35*G35)</f>
        <v/>
      </c>
      <c r="I35" s="5">
        <f>IF(AND(F35="",H35=""),"",N(F35)+N(H35))</f>
        <v/>
      </c>
      <c r="J35" s="3" t="inlineStr"/>
    </row>
    <row r="36">
      <c r="A36" s="6" t="n">
        <v>4</v>
      </c>
      <c r="B36" s="7" t="inlineStr">
        <is>
          <t>RB6</t>
        </is>
      </c>
      <c r="C36" s="8" t="n">
        <v>112</v>
      </c>
      <c r="D36" s="6" t="inlineStr">
        <is>
          <t>เส้น</t>
        </is>
      </c>
      <c r="E36" s="8" t="n">
        <v>57.71</v>
      </c>
      <c r="F36" s="8">
        <f>IF(E36="","",C36*E36)</f>
        <v/>
      </c>
      <c r="G36" s="8" t="n">
        <v>17.76</v>
      </c>
      <c r="H36" s="8">
        <f>IF(G36="","",C36*G36)</f>
        <v/>
      </c>
      <c r="I36" s="8">
        <f>IF(AND(F36="",H36=""),"",N(F36)+N(H36))</f>
        <v/>
      </c>
      <c r="J36" s="6" t="inlineStr"/>
    </row>
    <row r="37">
      <c r="A37" s="3" t="n">
        <v>5</v>
      </c>
      <c r="B37" s="4" t="inlineStr">
        <is>
          <t>RB9</t>
        </is>
      </c>
      <c r="C37" s="5" t="n">
        <v>27</v>
      </c>
      <c r="D37" s="3" t="inlineStr">
        <is>
          <t>เส้น</t>
        </is>
      </c>
      <c r="E37" s="5" t="n">
        <v>129.84</v>
      </c>
      <c r="F37" s="5">
        <f>IF(E37="","",C37*E37)</f>
        <v/>
      </c>
      <c r="G37" s="5" t="n">
        <v>39.95</v>
      </c>
      <c r="H37" s="5">
        <f>IF(G37="","",C37*G37)</f>
        <v/>
      </c>
      <c r="I37" s="5">
        <f>IF(AND(F37="",H37=""),"",N(F37)+N(H37))</f>
        <v/>
      </c>
      <c r="J37" s="3" t="inlineStr"/>
    </row>
    <row r="38">
      <c r="A38" s="6" t="n">
        <v>6</v>
      </c>
      <c r="B38" s="7" t="inlineStr">
        <is>
          <t>ลวดมัดเหล็ก</t>
        </is>
      </c>
      <c r="C38" s="8" t="n">
        <v>30</v>
      </c>
      <c r="D38" s="6" t="inlineStr">
        <is>
          <t>ขด</t>
        </is>
      </c>
      <c r="E38" s="8" t="n">
        <v>240</v>
      </c>
      <c r="F38" s="8">
        <f>IF(E38="","",C38*E38)</f>
        <v/>
      </c>
      <c r="G38" s="8" t="n"/>
      <c r="H38" s="8">
        <f>IF(G38="","",C38*G38)</f>
        <v/>
      </c>
      <c r="I38" s="8">
        <f>IF(AND(F38="",H38=""),"",N(F38)+N(H38))</f>
        <v/>
      </c>
      <c r="J38" s="6" t="inlineStr"/>
    </row>
    <row r="39">
      <c r="A39" s="3" t="n">
        <v>7</v>
      </c>
      <c r="B39" s="4" t="inlineStr">
        <is>
          <t>เบ็ดเตล็ด</t>
        </is>
      </c>
      <c r="C39" s="5" t="n">
        <v>1</v>
      </c>
      <c r="D39" s="3" t="inlineStr">
        <is>
          <t>เหมา</t>
        </is>
      </c>
      <c r="E39" s="5">
        <f>SUM(F33:F38)*8%</f>
        <v/>
      </c>
      <c r="F39" s="5">
        <f>IF(E39="","",C39*E39)</f>
        <v/>
      </c>
      <c r="G39" s="5">
        <f>SUM(H33:H38)*8%</f>
        <v/>
      </c>
      <c r="H39" s="5">
        <f>IF(G39="","",C39*G39)</f>
        <v/>
      </c>
      <c r="I39" s="5">
        <f>IF(AND(F39="",H39=""),"",N(F39)+N(H39))</f>
        <v/>
      </c>
      <c r="J39" s="3" t="inlineStr"/>
    </row>
    <row r="40">
      <c r="A40" s="9" t="n">
        <v>8</v>
      </c>
      <c r="B40" s="10" t="inlineStr">
        <is>
          <t>รวมงานคาน B1/B2/B3/GB</t>
        </is>
      </c>
      <c r="C40" s="11" t="n"/>
      <c r="D40" s="9" t="n"/>
      <c r="E40" s="11" t="n"/>
      <c r="F40" s="11">
        <f>SUM(F33:F39)</f>
        <v/>
      </c>
      <c r="G40" s="11" t="n"/>
      <c r="H40" s="11">
        <f>SUM(H33:H39)</f>
        <v/>
      </c>
      <c r="I40" s="11">
        <f>SUM(I33:I39)</f>
        <v/>
      </c>
      <c r="J40" s="9" t="n"/>
    </row>
    <row r="41">
      <c r="A41" s="2" t="inlineStr">
        <is>
          <t>4.งานพื้น S/PS</t>
        </is>
      </c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</row>
    <row r="42">
      <c r="A42" s="3" t="n">
        <v>1</v>
      </c>
      <c r="B42" s="4" t="inlineStr">
        <is>
          <t>งานคอนกรีตผสมเสร็จ 240 กก./ตร.ซม. ทรงลูกบาศก์</t>
        </is>
      </c>
      <c r="C42" s="5">
        <f>2.613+6.891</f>
        <v/>
      </c>
      <c r="D42" s="3" t="inlineStr">
        <is>
          <t>ลบ.ม.</t>
        </is>
      </c>
      <c r="E42" s="5" t="n">
        <v>2250</v>
      </c>
      <c r="F42" s="5">
        <f>IF(E42="","",C42*E42)</f>
        <v/>
      </c>
      <c r="G42" s="5" t="n">
        <v>620</v>
      </c>
      <c r="H42" s="5">
        <f>IF(G42="","",C42*G42)</f>
        <v/>
      </c>
      <c r="I42" s="5">
        <f>IF(AND(F42="",H42=""),"",N(F42)+N(H42))</f>
        <v/>
      </c>
      <c r="J42" s="3" t="inlineStr"/>
    </row>
    <row r="43">
      <c r="A43" s="6" t="n">
        <v>2</v>
      </c>
      <c r="B43" s="7" t="inlineStr">
        <is>
          <t>แผ่นพื้นสำเร็จรูป รับ นน.ปลอดภัย 200 กก./ตร.ม.</t>
        </is>
      </c>
      <c r="C43" s="8" t="n">
        <v>137.82</v>
      </c>
      <c r="D43" s="6" t="inlineStr">
        <is>
          <t>ตร.ม.</t>
        </is>
      </c>
      <c r="E43" s="8" t="n">
        <v>300</v>
      </c>
      <c r="F43" s="8">
        <f>IF(E43="","",C43*E43)</f>
        <v/>
      </c>
      <c r="G43" s="8" t="n">
        <v>250</v>
      </c>
      <c r="H43" s="8">
        <f>IF(G43="","",C43*G43)</f>
        <v/>
      </c>
      <c r="I43" s="8">
        <f>IF(AND(F43="",H43=""),"",N(F43)+N(H43))</f>
        <v/>
      </c>
      <c r="J43" s="6" t="inlineStr"/>
    </row>
    <row r="44">
      <c r="A44" s="3" t="n">
        <v>3</v>
      </c>
      <c r="B44" s="4" t="inlineStr">
        <is>
          <t>งานไม้แบบ</t>
        </is>
      </c>
      <c r="C44" s="5" t="n">
        <v>9</v>
      </c>
      <c r="D44" s="3" t="inlineStr">
        <is>
          <t>ตร.ม.</t>
        </is>
      </c>
      <c r="E44" s="5" t="n">
        <v>290</v>
      </c>
      <c r="F44" s="5">
        <f>IF(E44="","",C44*E44)</f>
        <v/>
      </c>
      <c r="G44" s="5" t="n">
        <v>150</v>
      </c>
      <c r="H44" s="5">
        <f>IF(G44="","",C44*G44)</f>
        <v/>
      </c>
      <c r="I44" s="5">
        <f>IF(AND(F44="",H44=""),"",N(F44)+N(H44))</f>
        <v/>
      </c>
      <c r="J44" s="3" t="inlineStr"/>
    </row>
    <row r="45">
      <c r="A45" s="6" t="n">
        <v>4</v>
      </c>
      <c r="B45" s="7" t="inlineStr">
        <is>
          <t>งานพลาสติกปูพื้น</t>
        </is>
      </c>
      <c r="C45" s="8">
        <f>28.74+151.6</f>
        <v/>
      </c>
      <c r="D45" s="6" t="inlineStr">
        <is>
          <t>ตร.ม.</t>
        </is>
      </c>
      <c r="E45" s="8" t="n">
        <v>12</v>
      </c>
      <c r="F45" s="8">
        <f>IF(E45="","",C45*E45)</f>
        <v/>
      </c>
      <c r="G45" s="8" t="n">
        <v>4</v>
      </c>
      <c r="H45" s="8">
        <f>IF(G45="","",C45*G45)</f>
        <v/>
      </c>
      <c r="I45" s="8">
        <f>IF(AND(F45="",H45=""),"",N(F45)+N(H45))</f>
        <v/>
      </c>
      <c r="J45" s="6" t="inlineStr"/>
    </row>
    <row r="46">
      <c r="A46" s="3" t="n">
        <v>5</v>
      </c>
      <c r="B46" s="4" t="inlineStr">
        <is>
          <t>Wire mesh 4มม. @ 0.2 ม.</t>
        </is>
      </c>
      <c r="C46" s="5" t="n">
        <v>158.49</v>
      </c>
      <c r="D46" s="3" t="inlineStr">
        <is>
          <t>ตร.ม.</t>
        </is>
      </c>
      <c r="E46" s="5" t="n">
        <v>40</v>
      </c>
      <c r="F46" s="5">
        <f>IF(E46="","",C46*E46)</f>
        <v/>
      </c>
      <c r="G46" s="5" t="n">
        <v>7.5</v>
      </c>
      <c r="H46" s="5">
        <f>IF(G46="","",C46*G46)</f>
        <v/>
      </c>
      <c r="I46" s="5">
        <f>IF(AND(F46="",H46=""),"",N(F46)+N(H46))</f>
        <v/>
      </c>
      <c r="J46" s="3" t="inlineStr"/>
    </row>
    <row r="47">
      <c r="A47" s="6" t="n">
        <v>6</v>
      </c>
      <c r="B47" s="7" t="inlineStr">
        <is>
          <t>RB9</t>
        </is>
      </c>
      <c r="C47" s="8" t="n">
        <v>53</v>
      </c>
      <c r="D47" s="6" t="inlineStr">
        <is>
          <t>เส้น</t>
        </is>
      </c>
      <c r="E47" s="8" t="n">
        <v>129.84</v>
      </c>
      <c r="F47" s="8">
        <f>IF(E47="","",C47*E47)</f>
        <v/>
      </c>
      <c r="G47" s="8" t="n">
        <v>39.95</v>
      </c>
      <c r="H47" s="8">
        <f>IF(G47="","",C47*G47)</f>
        <v/>
      </c>
      <c r="I47" s="8">
        <f>IF(AND(F47="",H47=""),"",N(F47)+N(H47))</f>
        <v/>
      </c>
      <c r="J47" s="6" t="inlineStr"/>
    </row>
    <row r="48">
      <c r="A48" s="3" t="n">
        <v>7</v>
      </c>
      <c r="B48" s="4" t="inlineStr">
        <is>
          <t>ลวดมัดเหล็ก</t>
        </is>
      </c>
      <c r="C48" s="5" t="n">
        <v>6</v>
      </c>
      <c r="D48" s="3" t="inlineStr">
        <is>
          <t>ขด</t>
        </is>
      </c>
      <c r="E48" s="5" t="n">
        <v>240</v>
      </c>
      <c r="F48" s="5">
        <f>IF(E48="","",C48*E48)</f>
        <v/>
      </c>
      <c r="G48" s="5" t="n"/>
      <c r="H48" s="5">
        <f>IF(G48="","",C48*G48)</f>
        <v/>
      </c>
      <c r="I48" s="5">
        <f>IF(AND(F48="",H48=""),"",N(F48)+N(H48))</f>
        <v/>
      </c>
      <c r="J48" s="3" t="inlineStr"/>
    </row>
    <row r="49">
      <c r="A49" s="6" t="n">
        <v>8</v>
      </c>
      <c r="B49" s="7" t="inlineStr">
        <is>
          <t>เบ็ดเตล็ด</t>
        </is>
      </c>
      <c r="C49" s="8" t="n">
        <v>1</v>
      </c>
      <c r="D49" s="6" t="inlineStr">
        <is>
          <t>เหมา</t>
        </is>
      </c>
      <c r="E49" s="8">
        <f>SUM(F42:F48)*6%</f>
        <v/>
      </c>
      <c r="F49" s="8">
        <f>IF(E49="","",C49*E49)</f>
        <v/>
      </c>
      <c r="G49" s="8">
        <f>SUM(H42:H48)*6%</f>
        <v/>
      </c>
      <c r="H49" s="8">
        <f>IF(G49="","",C49*G49)</f>
        <v/>
      </c>
      <c r="I49" s="8">
        <f>IF(AND(F49="",H49=""),"",N(F49)+N(H49))</f>
        <v/>
      </c>
      <c r="J49" s="6" t="inlineStr"/>
    </row>
    <row r="50">
      <c r="A50" s="9" t="n">
        <v>9</v>
      </c>
      <c r="B50" s="10" t="inlineStr">
        <is>
          <t>รวมงานพื้น S/PS</t>
        </is>
      </c>
      <c r="C50" s="11" t="n"/>
      <c r="D50" s="9" t="n"/>
      <c r="E50" s="11" t="n"/>
      <c r="F50" s="11">
        <f>SUM(F42:F49)</f>
        <v/>
      </c>
      <c r="G50" s="11" t="n"/>
      <c r="H50" s="11">
        <f>SUM(H42:H49)</f>
        <v/>
      </c>
      <c r="I50" s="11">
        <f>SUM(I42:I49)</f>
        <v/>
      </c>
      <c r="J50" s="9" t="n"/>
    </row>
    <row r="51">
      <c r="A51" s="2" t="inlineStr">
        <is>
          <t>5.งานโครงสร้างหลังคา</t>
        </is>
      </c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</row>
    <row r="52">
      <c r="A52" s="3" t="n">
        <v>1</v>
      </c>
      <c r="B52" s="4" t="inlineStr">
        <is>
          <t>งานเหล็กโครงหลังคา อะเส (เหล็กกล่อง 100x50x20x2mm.)</t>
        </is>
      </c>
      <c r="C52" s="5" t="n">
        <v>100</v>
      </c>
      <c r="D52" s="3" t="inlineStr">
        <is>
          <t>เส้น</t>
        </is>
      </c>
      <c r="E52" s="5" t="n">
        <v>800</v>
      </c>
      <c r="F52" s="5">
        <f>IF(E52="","",C52*E52)</f>
        <v/>
      </c>
      <c r="G52" s="5" t="n">
        <v>150</v>
      </c>
      <c r="H52" s="5">
        <f>IF(G52="","",C52*G52)</f>
        <v/>
      </c>
      <c r="I52" s="5">
        <f>IF(AND(F52="",H52=""),"",N(F52)+N(H52))</f>
        <v/>
      </c>
      <c r="J52" s="3" t="inlineStr"/>
    </row>
    <row r="53">
      <c r="A53" s="6" t="n">
        <v>2</v>
      </c>
      <c r="B53" s="7" t="inlineStr">
        <is>
          <t>งานเหล็กโครงหลังคา ดั้ง (เหล็กกล่อง 100x50x20x2mm.)</t>
        </is>
      </c>
      <c r="C53" s="8" t="n">
        <v>6</v>
      </c>
      <c r="D53" s="6" t="inlineStr">
        <is>
          <t>เส้น</t>
        </is>
      </c>
      <c r="E53" s="8" t="n">
        <v>800</v>
      </c>
      <c r="F53" s="8">
        <f>IF(E53="","",C53*E53)</f>
        <v/>
      </c>
      <c r="G53" s="8" t="n">
        <v>150</v>
      </c>
      <c r="H53" s="8">
        <f>IF(G53="","",C53*G53)</f>
        <v/>
      </c>
      <c r="I53" s="8">
        <f>IF(AND(F53="",H53=""),"",N(F53)+N(H53))</f>
        <v/>
      </c>
      <c r="J53" s="6" t="inlineStr"/>
    </row>
    <row r="54">
      <c r="A54" s="3" t="n">
        <v>3</v>
      </c>
      <c r="B54" s="4" t="inlineStr">
        <is>
          <t>งานเหล็กโครงหลังคา อกไก (เหล็กกล่อง 100x50x20x2mm.)</t>
        </is>
      </c>
      <c r="C54" s="5" t="n">
        <v>4</v>
      </c>
      <c r="D54" s="3" t="inlineStr">
        <is>
          <t>เส้น</t>
        </is>
      </c>
      <c r="E54" s="5" t="n">
        <v>800</v>
      </c>
      <c r="F54" s="5">
        <f>IF(E54="","",C54*E54)</f>
        <v/>
      </c>
      <c r="G54" s="5" t="n">
        <v>150</v>
      </c>
      <c r="H54" s="5">
        <f>IF(G54="","",C54*G54)</f>
        <v/>
      </c>
      <c r="I54" s="5">
        <f>IF(AND(F54="",H54=""),"",N(F54)+N(H54))</f>
        <v/>
      </c>
      <c r="J54" s="3" t="inlineStr"/>
    </row>
    <row r="55">
      <c r="A55" s="6" t="n">
        <v>4</v>
      </c>
      <c r="B55" s="7" t="inlineStr">
        <is>
          <t>งานเหล็กโครงหลังคา จันทัน (เหล็ก C-100x50x20x2mm.)</t>
        </is>
      </c>
      <c r="C55" s="8" t="n">
        <v>32</v>
      </c>
      <c r="D55" s="6" t="inlineStr">
        <is>
          <t>เส้น</t>
        </is>
      </c>
      <c r="E55" s="8" t="n">
        <v>800</v>
      </c>
      <c r="F55" s="8">
        <f>IF(E55="","",C55*E55)</f>
        <v/>
      </c>
      <c r="G55" s="8" t="n">
        <v>150</v>
      </c>
      <c r="H55" s="8">
        <f>IF(G55="","",C55*G55)</f>
        <v/>
      </c>
      <c r="I55" s="8">
        <f>IF(AND(F55="",H55=""),"",N(F55)+N(H55))</f>
        <v/>
      </c>
      <c r="J55" s="6" t="inlineStr"/>
    </row>
    <row r="56">
      <c r="A56" s="3" t="n">
        <v>5</v>
      </c>
      <c r="B56" s="4" t="inlineStr">
        <is>
          <t>งานแปสําเร็จรูปกัลวาไนซ 0.7 มม. ยาว 6 ม. ยาวรวม 577.02ม. (มาตรฐาน 6ม./ท่อน)</t>
        </is>
      </c>
      <c r="C56" s="5" t="n">
        <v>97</v>
      </c>
      <c r="D56" s="3" t="inlineStr">
        <is>
          <t>ท่อน</t>
        </is>
      </c>
      <c r="E56" s="5" t="n">
        <v>145</v>
      </c>
      <c r="F56" s="5">
        <f>IF(E56="","",C56*E56)</f>
        <v/>
      </c>
      <c r="G56" s="5" t="n">
        <v>50</v>
      </c>
      <c r="H56" s="5">
        <f>IF(G56="","",C56*G56)</f>
        <v/>
      </c>
      <c r="I56" s="5">
        <f>IF(AND(F56="",H56=""),"",N(F56)+N(H56))</f>
        <v/>
      </c>
      <c r="J56" s="3" t="inlineStr"/>
    </row>
    <row r="57">
      <c r="A57" s="6" t="n">
        <v>6</v>
      </c>
      <c r="B57" s="7" t="inlineStr">
        <is>
          <t>งานเพลทหัวเสา C1 ขนาด 0.2x0.2ม. หนา 6มม. (จำนวน 23 จุด)</t>
        </is>
      </c>
      <c r="C57" s="8" t="n">
        <v>23</v>
      </c>
      <c r="D57" s="6" t="inlineStr">
        <is>
          <t>แผ่น</t>
        </is>
      </c>
      <c r="E57" s="8" t="n">
        <v>240</v>
      </c>
      <c r="F57" s="8">
        <f>IF(E57="","",C57*E57)</f>
        <v/>
      </c>
      <c r="G57" s="8" t="n">
        <v>200</v>
      </c>
      <c r="H57" s="8">
        <f>IF(G57="","",C57*G57)</f>
        <v/>
      </c>
      <c r="I57" s="8">
        <f>IF(AND(F57="",H57=""),"",N(F57)+N(H57))</f>
        <v/>
      </c>
      <c r="J57" s="6" t="inlineStr"/>
    </row>
    <row r="58">
      <c r="A58" s="3" t="n">
        <v>7</v>
      </c>
      <c r="B58" s="4" t="inlineStr">
        <is>
          <t>เบ็ดเตล็ด</t>
        </is>
      </c>
      <c r="C58" s="5" t="n">
        <v>1</v>
      </c>
      <c r="D58" s="3" t="inlineStr">
        <is>
          <t>เหมา</t>
        </is>
      </c>
      <c r="E58" s="5">
        <f>SUM(F52:F57)*10%</f>
        <v/>
      </c>
      <c r="F58" s="5">
        <f>IF(E58="","",C58*E58)</f>
        <v/>
      </c>
      <c r="G58" s="5">
        <f>SUM(H52:H57)*10%</f>
        <v/>
      </c>
      <c r="H58" s="5">
        <f>IF(G58="","",C58*G58)</f>
        <v/>
      </c>
      <c r="I58" s="5">
        <f>IF(AND(F58="",H58=""),"",N(F58)+N(H58))</f>
        <v/>
      </c>
      <c r="J58" s="3" t="inlineStr"/>
    </row>
    <row r="59">
      <c r="A59" s="9" t="n">
        <v>8</v>
      </c>
      <c r="B59" s="10" t="inlineStr">
        <is>
          <t>รวมงานโครงสร้างหลังคา</t>
        </is>
      </c>
      <c r="C59" s="11" t="n"/>
      <c r="D59" s="9" t="n"/>
      <c r="E59" s="11" t="n"/>
      <c r="F59" s="11">
        <f>SUM(F52:F58)</f>
        <v/>
      </c>
      <c r="G59" s="11" t="n"/>
      <c r="H59" s="11">
        <f>SUM(H52:H58)</f>
        <v/>
      </c>
      <c r="I59" s="11">
        <f>SUM(I52:I58)</f>
        <v/>
      </c>
      <c r="J59" s="9" t="n"/>
    </row>
    <row r="60">
      <c r="A60" s="2" t="inlineStr">
        <is>
          <t>6.งานพื้นรอบบ้าน</t>
        </is>
      </c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</row>
    <row r="61">
      <c r="A61" s="3" t="n">
        <v>1</v>
      </c>
      <c r="B61" s="4" t="inlineStr">
        <is>
          <t>งานคอนกรีตผสมเสร็จ 240 กก./ตร.ซม. ทรงลูกบาศก์</t>
        </is>
      </c>
      <c r="C61" s="5" t="n">
        <v>9.603999999999999</v>
      </c>
      <c r="D61" s="3" t="inlineStr">
        <is>
          <t>ลบ.ม.</t>
        </is>
      </c>
      <c r="E61" s="5" t="n">
        <v>2250</v>
      </c>
      <c r="F61" s="5">
        <f>IF(E61="","",C61*E61)</f>
        <v/>
      </c>
      <c r="G61" s="5" t="n">
        <v>620</v>
      </c>
      <c r="H61" s="5">
        <f>IF(G61="","",C61*G61)</f>
        <v/>
      </c>
      <c r="I61" s="5">
        <f>IF(AND(F61="",H61=""),"",N(F61)+N(H61))</f>
        <v/>
      </c>
      <c r="J61" s="3" t="inlineStr"/>
    </row>
    <row r="62">
      <c r="A62" s="6" t="n">
        <v>2</v>
      </c>
      <c r="B62" s="7" t="inlineStr">
        <is>
          <t>งานทรายหยาบถม พื้น คสล. รอบอาคาร (นอกช่วงคาน)</t>
        </is>
      </c>
      <c r="C62" s="8" t="n">
        <v>3.11</v>
      </c>
      <c r="D62" s="6" t="inlineStr">
        <is>
          <t>ลบ.ม.</t>
        </is>
      </c>
      <c r="E62" s="8" t="n">
        <v>488.89</v>
      </c>
      <c r="F62" s="8">
        <f>IF(E62="","",C62*E62)</f>
        <v/>
      </c>
      <c r="G62" s="8" t="n">
        <v>90</v>
      </c>
      <c r="H62" s="8">
        <f>IF(G62="","",C62*G62)</f>
        <v/>
      </c>
      <c r="I62" s="8">
        <f>IF(AND(F62="",H62=""),"",N(F62)+N(H62))</f>
        <v/>
      </c>
      <c r="J62" s="6" t="inlineStr"/>
    </row>
    <row r="63">
      <c r="A63" s="3" t="n">
        <v>3</v>
      </c>
      <c r="B63" s="4" t="inlineStr">
        <is>
          <t>งานพลาสติกปูพื้น พื้น คสล. รอบอาคาร (นอกช่วงคาน)</t>
        </is>
      </c>
      <c r="C63" s="5" t="n">
        <v>68.38</v>
      </c>
      <c r="D63" s="3" t="inlineStr">
        <is>
          <t>ตร.ม.</t>
        </is>
      </c>
      <c r="E63" s="5" t="n">
        <v>12</v>
      </c>
      <c r="F63" s="5">
        <f>IF(E63="","",C63*E63)</f>
        <v/>
      </c>
      <c r="G63" s="5" t="n">
        <v>4</v>
      </c>
      <c r="H63" s="5">
        <f>IF(G63="","",C63*G63)</f>
        <v/>
      </c>
      <c r="I63" s="5">
        <f>IF(AND(F63="",H63=""),"",N(F63)+N(H63))</f>
        <v/>
      </c>
      <c r="J63" s="3" t="inlineStr"/>
    </row>
    <row r="64">
      <c r="A64" s="6" t="n">
        <v>4</v>
      </c>
      <c r="B64" s="7" t="inlineStr">
        <is>
          <t>งานไวร์เมช พื้น คสล. รอบอาคาร (นอกช่วงคาน)</t>
        </is>
      </c>
      <c r="C64" s="8" t="n">
        <v>71.48</v>
      </c>
      <c r="D64" s="6" t="inlineStr">
        <is>
          <t>ตร.ม.</t>
        </is>
      </c>
      <c r="E64" s="8" t="n">
        <v>40</v>
      </c>
      <c r="F64" s="8">
        <f>IF(E64="","",C64*E64)</f>
        <v/>
      </c>
      <c r="G64" s="8" t="n">
        <v>7.5</v>
      </c>
      <c r="H64" s="8">
        <f>IF(G64="","",C64*G64)</f>
        <v/>
      </c>
      <c r="I64" s="8">
        <f>IF(AND(F64="",H64=""),"",N(F64)+N(H64))</f>
        <v/>
      </c>
      <c r="J64" s="6" t="inlineStr"/>
    </row>
    <row r="65">
      <c r="A65" s="3" t="n">
        <v>5</v>
      </c>
      <c r="B65" s="4" t="inlineStr">
        <is>
          <t>เบ็ดเตล็ด</t>
        </is>
      </c>
      <c r="C65" s="5" t="n">
        <v>1</v>
      </c>
      <c r="D65" s="3" t="inlineStr">
        <is>
          <t>เหมา</t>
        </is>
      </c>
      <c r="E65" s="5">
        <f>SUM(F61:F64)*8%</f>
        <v/>
      </c>
      <c r="F65" s="5">
        <f>IF(E65="","",C65*E65)</f>
        <v/>
      </c>
      <c r="G65" s="5">
        <f>SUM(H61:H64)*8%</f>
        <v/>
      </c>
      <c r="H65" s="5">
        <f>IF(G65="","",C65*G65)</f>
        <v/>
      </c>
      <c r="I65" s="5">
        <f>IF(AND(F65="",H65=""),"",N(F65)+N(H65))</f>
        <v/>
      </c>
      <c r="J65" s="3" t="inlineStr"/>
    </row>
    <row r="66">
      <c r="A66" s="9" t="n">
        <v>6</v>
      </c>
      <c r="B66" s="10" t="inlineStr">
        <is>
          <t>รวมงานพื้นรอบบ้าน</t>
        </is>
      </c>
      <c r="C66" s="11" t="n"/>
      <c r="D66" s="9" t="n"/>
      <c r="E66" s="11" t="n"/>
      <c r="F66" s="11">
        <f>SUM(F61:F65)</f>
        <v/>
      </c>
      <c r="G66" s="11" t="n"/>
      <c r="H66" s="11">
        <f>SUM(H61:H65)</f>
        <v/>
      </c>
      <c r="I66" s="11">
        <f>SUM(I61:I65)</f>
        <v/>
      </c>
      <c r="J66" s="9" t="n"/>
    </row>
  </sheetData>
  <mergeCells count="15">
    <mergeCell ref="A32:J32"/>
    <mergeCell ref="G1:H1"/>
    <mergeCell ref="E1:F1"/>
    <mergeCell ref="A3:J3"/>
    <mergeCell ref="C1:C2"/>
    <mergeCell ref="B1:B2"/>
    <mergeCell ref="D1:D2"/>
    <mergeCell ref="A24:J24"/>
    <mergeCell ref="A51:J51"/>
    <mergeCell ref="I1:I2"/>
    <mergeCell ref="J1:J2"/>
    <mergeCell ref="A60:J60"/>
    <mergeCell ref="A41:J41"/>
    <mergeCell ref="A13:J13"/>
    <mergeCell ref="A1:A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18" customWidth="1" min="3" max="3"/>
    <col width="30" customWidth="1" min="4" max="4"/>
    <col width="16" customWidth="1" min="5" max="5"/>
    <col width="18" customWidth="1" min="6" max="6"/>
    <col width="12" customWidth="1" min="7" max="7"/>
    <col width="45" customWidth="1" min="8" max="8"/>
  </cols>
  <sheetData>
    <row r="1" ht="20" customHeight="1">
      <c r="A1" s="1" t="inlineStr">
        <is>
          <t>ลำดับ</t>
        </is>
      </c>
      <c r="B1" s="1" t="inlineStr">
        <is>
          <t>หมวด</t>
        </is>
      </c>
      <c r="C1" s="1" t="inlineStr">
        <is>
          <t>รหัส</t>
        </is>
      </c>
      <c r="D1" s="1" t="inlineStr">
        <is>
          <t>รายการ/บทบาท</t>
        </is>
      </c>
      <c r="E1" s="1" t="inlineStr">
        <is>
          <t>ขนาดเหล็ก</t>
        </is>
      </c>
      <c r="F1" s="1" t="inlineStr">
        <is>
          <t>ความยาวตัด/เส้น (ม.)</t>
        </is>
      </c>
      <c r="G1" s="1" t="inlineStr">
        <is>
          <t>จำนวนเส้น</t>
        </is>
      </c>
      <c r="H1" s="1" t="inlineStr">
        <is>
          <t>หมายเหตุ</t>
        </is>
      </c>
    </row>
    <row r="2">
      <c r="A2" s="12" t="n">
        <v>1</v>
      </c>
      <c r="B2" s="4" t="inlineStr">
        <is>
          <t>ฐานราก</t>
        </is>
      </c>
      <c r="C2" s="4" t="inlineStr">
        <is>
          <t>F1 (23 ฐาน)</t>
        </is>
      </c>
      <c r="D2" s="4" t="inlineStr">
        <is>
          <t>เหล็กเสริม (แนวขวาง+แนวยาว)/9+9-DB12</t>
        </is>
      </c>
      <c r="E2" s="4" t="inlineStr">
        <is>
          <t>DB12</t>
        </is>
      </c>
      <c r="F2" s="12" t="n">
        <v>1.1</v>
      </c>
      <c r="G2" s="12" t="n">
        <v>414</v>
      </c>
      <c r="H2" s="4" t="inlineStr"/>
    </row>
    <row r="3">
      <c r="A3" s="13" t="n">
        <v>2</v>
      </c>
      <c r="B3" s="7" t="inlineStr">
        <is>
          <t>ตอม่อ-เสา</t>
        </is>
      </c>
      <c r="C3" s="7" t="inlineStr">
        <is>
          <t>C1 (23 ต้น)</t>
        </is>
      </c>
      <c r="D3" s="7" t="inlineStr">
        <is>
          <t>เหล็กยืน/6-DB12</t>
        </is>
      </c>
      <c r="E3" s="7" t="inlineStr">
        <is>
          <t>DB12</t>
        </is>
      </c>
      <c r="F3" s="13" t="n">
        <v>5.9</v>
      </c>
      <c r="G3" s="13" t="n">
        <v>138</v>
      </c>
      <c r="H3" s="7" t="inlineStr"/>
    </row>
    <row r="4">
      <c r="A4" s="12" t="n">
        <v>3</v>
      </c>
      <c r="B4" s="4" t="inlineStr">
        <is>
          <t>ตอม่อ-เสา</t>
        </is>
      </c>
      <c r="C4" s="4" t="inlineStr">
        <is>
          <t>C1 (23 ต้น)</t>
        </is>
      </c>
      <c r="D4" s="4" t="inlineStr">
        <is>
          <t>เหล็กปลอก/1-RB6@0.150m</t>
        </is>
      </c>
      <c r="E4" s="4" t="inlineStr">
        <is>
          <t>RB6</t>
        </is>
      </c>
      <c r="F4" s="12" t="n">
        <v>0.6</v>
      </c>
      <c r="G4" s="12" t="n">
        <v>1242</v>
      </c>
      <c r="H4" s="4" t="inlineStr"/>
    </row>
    <row r="5">
      <c r="A5" s="13" t="n">
        <v>4</v>
      </c>
      <c r="B5" s="7" t="inlineStr">
        <is>
          <t>คาน</t>
        </is>
      </c>
      <c r="C5" s="7" t="inlineStr">
        <is>
          <t>B1 (primary)</t>
        </is>
      </c>
      <c r="D5" s="7" t="inlineStr">
        <is>
          <t>เหล็กหลัก/3+3-DB12</t>
        </is>
      </c>
      <c r="E5" s="7" t="inlineStr">
        <is>
          <t>DB12</t>
        </is>
      </c>
      <c r="F5" s="13" t="n">
        <v>2.15</v>
      </c>
      <c r="G5" s="13" t="n">
        <v>6</v>
      </c>
      <c r="H5" s="7" t="inlineStr"/>
    </row>
    <row r="6">
      <c r="A6" s="12" t="n">
        <v>5</v>
      </c>
      <c r="B6" s="4" t="inlineStr">
        <is>
          <t>คาน</t>
        </is>
      </c>
      <c r="C6" s="4" t="inlineStr">
        <is>
          <t>B1 (primary)</t>
        </is>
      </c>
      <c r="D6" s="4" t="inlineStr">
        <is>
          <t>เหล็กหลัก/3+3-DB12</t>
        </is>
      </c>
      <c r="E6" s="4" t="inlineStr">
        <is>
          <t>DB12</t>
        </is>
      </c>
      <c r="F6" s="12" t="n">
        <v>2.2</v>
      </c>
      <c r="G6" s="12" t="n">
        <v>12</v>
      </c>
      <c r="H6" s="4" t="inlineStr"/>
    </row>
    <row r="7">
      <c r="A7" s="13" t="n">
        <v>6</v>
      </c>
      <c r="B7" s="7" t="inlineStr">
        <is>
          <t>คาน</t>
        </is>
      </c>
      <c r="C7" s="7" t="inlineStr">
        <is>
          <t>B1 (primary)</t>
        </is>
      </c>
      <c r="D7" s="7" t="inlineStr">
        <is>
          <t>เหล็กหลัก/3+3-DB12</t>
        </is>
      </c>
      <c r="E7" s="7" t="inlineStr">
        <is>
          <t>DB12</t>
        </is>
      </c>
      <c r="F7" s="13" t="n">
        <v>2.5</v>
      </c>
      <c r="G7" s="13" t="n">
        <v>30</v>
      </c>
      <c r="H7" s="7" t="inlineStr"/>
    </row>
    <row r="8">
      <c r="A8" s="12" t="n">
        <v>7</v>
      </c>
      <c r="B8" s="4" t="inlineStr">
        <is>
          <t>คาน</t>
        </is>
      </c>
      <c r="C8" s="4" t="inlineStr">
        <is>
          <t>B1 (primary)</t>
        </is>
      </c>
      <c r="D8" s="4" t="inlineStr">
        <is>
          <t>เหล็กหลัก/3+3-DB12</t>
        </is>
      </c>
      <c r="E8" s="4" t="inlineStr">
        <is>
          <t>DB12</t>
        </is>
      </c>
      <c r="F8" s="12" t="n">
        <v>2.7</v>
      </c>
      <c r="G8" s="12" t="n">
        <v>36</v>
      </c>
      <c r="H8" s="4" t="inlineStr"/>
    </row>
    <row r="9">
      <c r="A9" s="13" t="n">
        <v>8</v>
      </c>
      <c r="B9" s="7" t="inlineStr">
        <is>
          <t>คาน</t>
        </is>
      </c>
      <c r="C9" s="7" t="inlineStr">
        <is>
          <t>B1 (primary)</t>
        </is>
      </c>
      <c r="D9" s="7" t="inlineStr">
        <is>
          <t>เหล็กหลัก/3+3-DB12</t>
        </is>
      </c>
      <c r="E9" s="7" t="inlineStr">
        <is>
          <t>DB12</t>
        </is>
      </c>
      <c r="F9" s="13" t="n">
        <v>3</v>
      </c>
      <c r="G9" s="13" t="n">
        <v>6</v>
      </c>
      <c r="H9" s="7" t="inlineStr"/>
    </row>
    <row r="10">
      <c r="A10" s="12" t="n">
        <v>9</v>
      </c>
      <c r="B10" s="4" t="inlineStr">
        <is>
          <t>คาน</t>
        </is>
      </c>
      <c r="C10" s="4" t="inlineStr">
        <is>
          <t>B1 (primary)</t>
        </is>
      </c>
      <c r="D10" s="4" t="inlineStr">
        <is>
          <t>เหล็กหลัก/3+3-DB12</t>
        </is>
      </c>
      <c r="E10" s="4" t="inlineStr">
        <is>
          <t>DB12</t>
        </is>
      </c>
      <c r="F10" s="12" t="n">
        <v>3.2</v>
      </c>
      <c r="G10" s="12" t="n">
        <v>6</v>
      </c>
      <c r="H10" s="4" t="inlineStr"/>
    </row>
    <row r="11">
      <c r="A11" s="13" t="n">
        <v>10</v>
      </c>
      <c r="B11" s="7" t="inlineStr">
        <is>
          <t>คาน</t>
        </is>
      </c>
      <c r="C11" s="7" t="inlineStr">
        <is>
          <t>B1 (primary)</t>
        </is>
      </c>
      <c r="D11" s="7" t="inlineStr">
        <is>
          <t>เหล็กหลัก/3+3-DB12</t>
        </is>
      </c>
      <c r="E11" s="7" t="inlineStr">
        <is>
          <t>DB12</t>
        </is>
      </c>
      <c r="F11" s="13" t="n">
        <v>3.3</v>
      </c>
      <c r="G11" s="13" t="n">
        <v>30</v>
      </c>
      <c r="H11" s="7" t="inlineStr"/>
    </row>
    <row r="12">
      <c r="A12" s="12" t="n">
        <v>11</v>
      </c>
      <c r="B12" s="4" t="inlineStr">
        <is>
          <t>คาน</t>
        </is>
      </c>
      <c r="C12" s="4" t="inlineStr">
        <is>
          <t>B1 (primary)</t>
        </is>
      </c>
      <c r="D12" s="4" t="inlineStr">
        <is>
          <t>เหล็กหลัก/3+3-DB12</t>
        </is>
      </c>
      <c r="E12" s="4" t="inlineStr">
        <is>
          <t>DB12</t>
        </is>
      </c>
      <c r="F12" s="12" t="n">
        <v>4</v>
      </c>
      <c r="G12" s="12" t="n">
        <v>30</v>
      </c>
      <c r="H12" s="4" t="inlineStr"/>
    </row>
    <row r="13">
      <c r="A13" s="13" t="n">
        <v>12</v>
      </c>
      <c r="B13" s="7" t="inlineStr">
        <is>
          <t>คาน</t>
        </is>
      </c>
      <c r="C13" s="7" t="inlineStr">
        <is>
          <t>B1 (primary)</t>
        </is>
      </c>
      <c r="D13" s="7" t="inlineStr">
        <is>
          <t>เหล็กหลัก/3+3-DB12</t>
        </is>
      </c>
      <c r="E13" s="7" t="inlineStr">
        <is>
          <t>DB12</t>
        </is>
      </c>
      <c r="F13" s="13" t="n">
        <v>4.5</v>
      </c>
      <c r="G13" s="13" t="n">
        <v>18</v>
      </c>
      <c r="H13" s="7" t="inlineStr"/>
    </row>
    <row r="14">
      <c r="A14" s="12" t="n">
        <v>13</v>
      </c>
      <c r="B14" s="4" t="inlineStr">
        <is>
          <t>คาน</t>
        </is>
      </c>
      <c r="C14" s="4" t="inlineStr">
        <is>
          <t>B1 (primary)</t>
        </is>
      </c>
      <c r="D14" s="4" t="inlineStr">
        <is>
          <t>เหล็กหลัก/3+3-DB12</t>
        </is>
      </c>
      <c r="E14" s="4" t="inlineStr">
        <is>
          <t>DB12</t>
        </is>
      </c>
      <c r="F14" s="12" t="n">
        <v>5</v>
      </c>
      <c r="G14" s="12" t="n">
        <v>30</v>
      </c>
      <c r="H14" s="4" t="inlineStr"/>
    </row>
    <row r="15">
      <c r="A15" s="13" t="n">
        <v>14</v>
      </c>
      <c r="B15" s="7" t="inlineStr">
        <is>
          <t>คาน</t>
        </is>
      </c>
      <c r="C15" s="7" t="inlineStr">
        <is>
          <t>B1 (primary)</t>
        </is>
      </c>
      <c r="D15" s="7" t="inlineStr">
        <is>
          <t>เหล็กปลอก/1-RB6@0.150m</t>
        </is>
      </c>
      <c r="E15" s="7" t="inlineStr">
        <is>
          <t>RB6</t>
        </is>
      </c>
      <c r="F15" s="13" t="n">
        <v>1</v>
      </c>
      <c r="G15" s="13" t="n">
        <v>551</v>
      </c>
      <c r="H15" s="7" t="inlineStr"/>
    </row>
    <row r="16">
      <c r="A16" s="12" t="n">
        <v>15</v>
      </c>
      <c r="B16" s="4" t="inlineStr">
        <is>
          <t>คาน</t>
        </is>
      </c>
      <c r="C16" s="4" t="inlineStr">
        <is>
          <t>B2 (primary)</t>
        </is>
      </c>
      <c r="D16" s="4" t="inlineStr">
        <is>
          <t>เหล็กหลัก/4+4-DB12</t>
        </is>
      </c>
      <c r="E16" s="4" t="inlineStr">
        <is>
          <t>DB12</t>
        </is>
      </c>
      <c r="F16" s="12" t="n">
        <v>2.7</v>
      </c>
      <c r="G16" s="12" t="n">
        <v>16</v>
      </c>
      <c r="H16" s="4" t="inlineStr"/>
    </row>
    <row r="17">
      <c r="A17" s="13" t="n">
        <v>16</v>
      </c>
      <c r="B17" s="7" t="inlineStr">
        <is>
          <t>คาน</t>
        </is>
      </c>
      <c r="C17" s="7" t="inlineStr">
        <is>
          <t>B2 (primary)</t>
        </is>
      </c>
      <c r="D17" s="7" t="inlineStr">
        <is>
          <t>เหล็กหลัก/4+4-DB12</t>
        </is>
      </c>
      <c r="E17" s="7" t="inlineStr">
        <is>
          <t>DB12</t>
        </is>
      </c>
      <c r="F17" s="13" t="n">
        <v>3.3</v>
      </c>
      <c r="G17" s="13" t="n">
        <v>24</v>
      </c>
      <c r="H17" s="7" t="inlineStr"/>
    </row>
    <row r="18">
      <c r="A18" s="12" t="n">
        <v>17</v>
      </c>
      <c r="B18" s="4" t="inlineStr">
        <is>
          <t>คาน</t>
        </is>
      </c>
      <c r="C18" s="4" t="inlineStr">
        <is>
          <t>B2 (primary)</t>
        </is>
      </c>
      <c r="D18" s="4" t="inlineStr">
        <is>
          <t>เหล็กหลัก/4+4-DB12</t>
        </is>
      </c>
      <c r="E18" s="4" t="inlineStr">
        <is>
          <t>DB12</t>
        </is>
      </c>
      <c r="F18" s="12" t="n">
        <v>4.5</v>
      </c>
      <c r="G18" s="12" t="n">
        <v>8</v>
      </c>
      <c r="H18" s="4" t="inlineStr"/>
    </row>
    <row r="19">
      <c r="A19" s="13" t="n">
        <v>18</v>
      </c>
      <c r="B19" s="7" t="inlineStr">
        <is>
          <t>คาน</t>
        </is>
      </c>
      <c r="C19" s="7" t="inlineStr">
        <is>
          <t>B2 (primary)</t>
        </is>
      </c>
      <c r="D19" s="7" t="inlineStr">
        <is>
          <t>เหล็กหลัก/4+4-DB12</t>
        </is>
      </c>
      <c r="E19" s="7" t="inlineStr">
        <is>
          <t>DB12</t>
        </is>
      </c>
      <c r="F19" s="13" t="n">
        <v>5</v>
      </c>
      <c r="G19" s="13" t="n">
        <v>24</v>
      </c>
      <c r="H19" s="7" t="inlineStr"/>
    </row>
    <row r="20">
      <c r="A20" s="12" t="n">
        <v>19</v>
      </c>
      <c r="B20" s="4" t="inlineStr">
        <is>
          <t>คาน</t>
        </is>
      </c>
      <c r="C20" s="4" t="inlineStr">
        <is>
          <t>B2 (primary)</t>
        </is>
      </c>
      <c r="D20" s="4" t="inlineStr">
        <is>
          <t>เหล็กปลอก/1-RB6@0.150m</t>
        </is>
      </c>
      <c r="E20" s="4" t="inlineStr">
        <is>
          <t>RB6</t>
        </is>
      </c>
      <c r="F20" s="12" t="n">
        <v>1</v>
      </c>
      <c r="G20" s="12" t="n">
        <v>172</v>
      </c>
      <c r="H20" s="4" t="inlineStr"/>
    </row>
    <row r="21">
      <c r="A21" s="13" t="n">
        <v>20</v>
      </c>
      <c r="B21" s="7" t="inlineStr">
        <is>
          <t>คาน</t>
        </is>
      </c>
      <c r="C21" s="7" t="inlineStr">
        <is>
          <t>B3 (primary)</t>
        </is>
      </c>
      <c r="D21" s="7" t="inlineStr">
        <is>
          <t>เหล็กหลัก/5+5-DB12</t>
        </is>
      </c>
      <c r="E21" s="7" t="inlineStr">
        <is>
          <t>DB12</t>
        </is>
      </c>
      <c r="F21" s="13" t="n">
        <v>5</v>
      </c>
      <c r="G21" s="13" t="n">
        <v>20</v>
      </c>
      <c r="H21" s="7" t="inlineStr"/>
    </row>
    <row r="22">
      <c r="A22" s="12" t="n">
        <v>21</v>
      </c>
      <c r="B22" s="4" t="inlineStr">
        <is>
          <t>คาน</t>
        </is>
      </c>
      <c r="C22" s="4" t="inlineStr">
        <is>
          <t>B3 (primary)</t>
        </is>
      </c>
      <c r="D22" s="4" t="inlineStr">
        <is>
          <t>เหล็กปลอก/1-RB6@0.150m</t>
        </is>
      </c>
      <c r="E22" s="4" t="inlineStr">
        <is>
          <t>RB6</t>
        </is>
      </c>
      <c r="F22" s="12" t="n">
        <v>1</v>
      </c>
      <c r="G22" s="12" t="n">
        <v>54</v>
      </c>
      <c r="H22" s="4" t="inlineStr"/>
    </row>
    <row r="23">
      <c r="A23" s="13" t="n">
        <v>22</v>
      </c>
      <c r="B23" s="7" t="inlineStr">
        <is>
          <t>คาน</t>
        </is>
      </c>
      <c r="C23" s="7" t="inlineStr">
        <is>
          <t>GB (primary)</t>
        </is>
      </c>
      <c r="D23" s="7" t="inlineStr">
        <is>
          <t>เหล็กหลัก/2+2-RB9</t>
        </is>
      </c>
      <c r="E23" s="7" t="inlineStr">
        <is>
          <t>RB9</t>
        </is>
      </c>
      <c r="F23" s="13" t="n">
        <v>1.95</v>
      </c>
      <c r="G23" s="13" t="n">
        <v>12</v>
      </c>
      <c r="H23" s="7" t="inlineStr"/>
    </row>
    <row r="24">
      <c r="A24" s="12" t="n">
        <v>23</v>
      </c>
      <c r="B24" s="4" t="inlineStr">
        <is>
          <t>คาน</t>
        </is>
      </c>
      <c r="C24" s="4" t="inlineStr">
        <is>
          <t>GB (primary)</t>
        </is>
      </c>
      <c r="D24" s="4" t="inlineStr">
        <is>
          <t>เหล็กหลัก/2+2-RB9</t>
        </is>
      </c>
      <c r="E24" s="4" t="inlineStr">
        <is>
          <t>RB9</t>
        </is>
      </c>
      <c r="F24" s="12" t="n">
        <v>2.25</v>
      </c>
      <c r="G24" s="12" t="n">
        <v>12</v>
      </c>
      <c r="H24" s="4" t="inlineStr"/>
    </row>
    <row r="25">
      <c r="A25" s="13" t="n">
        <v>24</v>
      </c>
      <c r="B25" s="7" t="inlineStr">
        <is>
          <t>คาน</t>
        </is>
      </c>
      <c r="C25" s="7" t="inlineStr">
        <is>
          <t>GB (primary)</t>
        </is>
      </c>
      <c r="D25" s="7" t="inlineStr">
        <is>
          <t>เหล็กหลัก/2+2-RB9</t>
        </is>
      </c>
      <c r="E25" s="7" t="inlineStr">
        <is>
          <t>RB9</t>
        </is>
      </c>
      <c r="F25" s="13" t="n">
        <v>2.45</v>
      </c>
      <c r="G25" s="13" t="n">
        <v>12</v>
      </c>
      <c r="H25" s="7" t="inlineStr"/>
    </row>
    <row r="26">
      <c r="A26" s="12" t="n">
        <v>25</v>
      </c>
      <c r="B26" s="4" t="inlineStr">
        <is>
          <t>คาน</t>
        </is>
      </c>
      <c r="C26" s="4" t="inlineStr">
        <is>
          <t>GB (primary)</t>
        </is>
      </c>
      <c r="D26" s="4" t="inlineStr">
        <is>
          <t>เหล็กหลัก/2+2-RB9</t>
        </is>
      </c>
      <c r="E26" s="4" t="inlineStr">
        <is>
          <t>RB9</t>
        </is>
      </c>
      <c r="F26" s="12" t="n">
        <v>2.75</v>
      </c>
      <c r="G26" s="12" t="n">
        <v>4</v>
      </c>
      <c r="H26" s="4" t="inlineStr"/>
    </row>
    <row r="27">
      <c r="A27" s="13" t="n">
        <v>26</v>
      </c>
      <c r="B27" s="7" t="inlineStr">
        <is>
          <t>คาน</t>
        </is>
      </c>
      <c r="C27" s="7" t="inlineStr">
        <is>
          <t>GB (primary)</t>
        </is>
      </c>
      <c r="D27" s="7" t="inlineStr">
        <is>
          <t>เหล็กหลัก/2+2-RB9</t>
        </is>
      </c>
      <c r="E27" s="7" t="inlineStr">
        <is>
          <t>RB9</t>
        </is>
      </c>
      <c r="F27" s="13" t="n">
        <v>2.95</v>
      </c>
      <c r="G27" s="13" t="n">
        <v>4</v>
      </c>
      <c r="H27" s="7" t="inlineStr"/>
    </row>
    <row r="28">
      <c r="A28" s="12" t="n">
        <v>27</v>
      </c>
      <c r="B28" s="4" t="inlineStr">
        <is>
          <t>คาน</t>
        </is>
      </c>
      <c r="C28" s="4" t="inlineStr">
        <is>
          <t>GB (primary)</t>
        </is>
      </c>
      <c r="D28" s="4" t="inlineStr">
        <is>
          <t>เหล็กหลัก/2+2-RB9</t>
        </is>
      </c>
      <c r="E28" s="4" t="inlineStr">
        <is>
          <t>RB9</t>
        </is>
      </c>
      <c r="F28" s="12" t="n">
        <v>3.05</v>
      </c>
      <c r="G28" s="12" t="n">
        <v>8</v>
      </c>
      <c r="H28" s="4" t="inlineStr"/>
    </row>
    <row r="29">
      <c r="A29" s="13" t="n">
        <v>28</v>
      </c>
      <c r="B29" s="7" t="inlineStr">
        <is>
          <t>คาน</t>
        </is>
      </c>
      <c r="C29" s="7" t="inlineStr">
        <is>
          <t>GB (primary)</t>
        </is>
      </c>
      <c r="D29" s="7" t="inlineStr">
        <is>
          <t>เหล็กหลัก/2+2-RB9</t>
        </is>
      </c>
      <c r="E29" s="7" t="inlineStr">
        <is>
          <t>RB9</t>
        </is>
      </c>
      <c r="F29" s="13" t="n">
        <v>3.75</v>
      </c>
      <c r="G29" s="13" t="n">
        <v>12</v>
      </c>
      <c r="H29" s="7" t="inlineStr"/>
    </row>
    <row r="30">
      <c r="A30" s="12" t="n">
        <v>29</v>
      </c>
      <c r="B30" s="4" t="inlineStr">
        <is>
          <t>คาน</t>
        </is>
      </c>
      <c r="C30" s="4" t="inlineStr">
        <is>
          <t>GB (primary)</t>
        </is>
      </c>
      <c r="D30" s="4" t="inlineStr">
        <is>
          <t>เหล็กหลัก/2+2-RB9</t>
        </is>
      </c>
      <c r="E30" s="4" t="inlineStr">
        <is>
          <t>RB9</t>
        </is>
      </c>
      <c r="F30" s="12" t="n">
        <v>4.25</v>
      </c>
      <c r="G30" s="12" t="n">
        <v>8</v>
      </c>
      <c r="H30" s="4" t="inlineStr"/>
    </row>
    <row r="31">
      <c r="A31" s="13" t="n">
        <v>30</v>
      </c>
      <c r="B31" s="7" t="inlineStr">
        <is>
          <t>คาน</t>
        </is>
      </c>
      <c r="C31" s="7" t="inlineStr">
        <is>
          <t>GB (primary)</t>
        </is>
      </c>
      <c r="D31" s="7" t="inlineStr">
        <is>
          <t>เหล็กหลัก/2+2-RB9</t>
        </is>
      </c>
      <c r="E31" s="7" t="inlineStr">
        <is>
          <t>RB9</t>
        </is>
      </c>
      <c r="F31" s="13" t="n">
        <v>4.75</v>
      </c>
      <c r="G31" s="13" t="n">
        <v>12</v>
      </c>
      <c r="H31" s="7" t="inlineStr"/>
    </row>
    <row r="32">
      <c r="A32" s="12" t="n">
        <v>31</v>
      </c>
      <c r="B32" s="4" t="inlineStr">
        <is>
          <t>คาน</t>
        </is>
      </c>
      <c r="C32" s="4" t="inlineStr">
        <is>
          <t>GB (primary)</t>
        </is>
      </c>
      <c r="D32" s="4" t="inlineStr">
        <is>
          <t>เหล็กปลอก/1-RB6@0.150m</t>
        </is>
      </c>
      <c r="E32" s="4" t="inlineStr">
        <is>
          <t>RB6</t>
        </is>
      </c>
      <c r="F32" s="12" t="n">
        <v>0.6</v>
      </c>
      <c r="G32" s="12" t="n">
        <v>334</v>
      </c>
      <c r="H32" s="4" t="inlineStr"/>
    </row>
    <row r="33">
      <c r="A33" s="13" t="n">
        <v>32</v>
      </c>
      <c r="B33" s="7" t="inlineStr">
        <is>
          <t>คาน</t>
        </is>
      </c>
      <c r="C33" s="7" t="inlineStr">
        <is>
          <t>B1 (secondary)</t>
        </is>
      </c>
      <c r="D33" s="7" t="inlineStr">
        <is>
          <t>เหล็กปลอก/1-RB6@0.150m</t>
        </is>
      </c>
      <c r="E33" s="7" t="inlineStr">
        <is>
          <t>RB6</t>
        </is>
      </c>
      <c r="F33" s="13" t="n">
        <v>1</v>
      </c>
      <c r="G33" s="13" t="n">
        <v>148</v>
      </c>
      <c r="H33" s="7" t="inlineStr"/>
    </row>
    <row r="34">
      <c r="A34" s="12" t="n">
        <v>33</v>
      </c>
      <c r="B34" s="4" t="inlineStr">
        <is>
          <t>พื้น</t>
        </is>
      </c>
      <c r="C34" s="4" t="inlineStr">
        <is>
          <t>S</t>
        </is>
      </c>
      <c r="D34" s="4" t="inlineStr">
        <is>
          <t>ตะแกรง 2 ทิศทาง/RB9@0.2ม.</t>
        </is>
      </c>
      <c r="E34" s="4" t="inlineStr">
        <is>
          <t>RB9</t>
        </is>
      </c>
      <c r="F34" s="12" t="n">
        <v>1.2</v>
      </c>
      <c r="G34" s="12" t="n">
        <v>32</v>
      </c>
      <c r="H34" s="4" t="inlineStr"/>
    </row>
    <row r="35">
      <c r="A35" s="13" t="n">
        <v>34</v>
      </c>
      <c r="B35" s="7" t="inlineStr">
        <is>
          <t>พื้น</t>
        </is>
      </c>
      <c r="C35" s="7" t="inlineStr">
        <is>
          <t>S</t>
        </is>
      </c>
      <c r="D35" s="7" t="inlineStr">
        <is>
          <t>ตะแกรง 2 ทิศทาง/RB9@0.2ม.</t>
        </is>
      </c>
      <c r="E35" s="7" t="inlineStr">
        <is>
          <t>RB9</t>
        </is>
      </c>
      <c r="F35" s="13" t="n">
        <v>3.05</v>
      </c>
      <c r="G35" s="13" t="n">
        <v>14</v>
      </c>
      <c r="H35" s="7" t="inlineStr"/>
    </row>
    <row r="36">
      <c r="A36" s="12" t="n">
        <v>35</v>
      </c>
      <c r="B36" s="4" t="inlineStr">
        <is>
          <t>พื้น</t>
        </is>
      </c>
      <c r="C36" s="4" t="inlineStr">
        <is>
          <t>S</t>
        </is>
      </c>
      <c r="D36" s="4" t="inlineStr">
        <is>
          <t>ตะแกรง 2 ทิศทาง/RB9@0.2ม.</t>
        </is>
      </c>
      <c r="E36" s="4" t="inlineStr">
        <is>
          <t>RB9</t>
        </is>
      </c>
      <c r="F36" s="12" t="n">
        <v>3.55</v>
      </c>
      <c r="G36" s="12" t="n">
        <v>38</v>
      </c>
      <c r="H36" s="4" t="inlineStr"/>
    </row>
    <row r="37">
      <c r="A37" s="13" t="n">
        <v>36</v>
      </c>
      <c r="B37" s="7" t="inlineStr">
        <is>
          <t>พื้น</t>
        </is>
      </c>
      <c r="C37" s="7" t="inlineStr">
        <is>
          <t>S</t>
        </is>
      </c>
      <c r="D37" s="7" t="inlineStr">
        <is>
          <t>ตะแกรง 2 ทิศทาง/RB9@0.2ม.</t>
        </is>
      </c>
      <c r="E37" s="7" t="inlineStr">
        <is>
          <t>RB9</t>
        </is>
      </c>
      <c r="F37" s="13" t="n">
        <v>3.55</v>
      </c>
      <c r="G37" s="13" t="n">
        <v>38</v>
      </c>
      <c r="H37" s="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2026-09-10T09:01:53Z</dcterms:created>
  <dcterms:modified xmlns:dcterms="http://purl.org/dc/terms/" xmlns:xsi="http://www.w3.org/2001/XMLSchema-instance" xsi:type="dcterms:W3CDTF">2026-09-10T09:01:53Z</dcterms:modified>
</cp:coreProperties>
</file>